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220" windowWidth="21555" windowHeight="4710" activeTab="0"/>
  </bookViews>
  <sheets>
    <sheet name="GradEthn" sheetId="1" r:id="rId1"/>
  </sheets>
  <definedNames/>
  <calcPr fullCalcOnLoad="1"/>
</workbook>
</file>

<file path=xl/sharedStrings.xml><?xml version="1.0" encoding="utf-8"?>
<sst xmlns="http://schemas.openxmlformats.org/spreadsheetml/2006/main" count="251" uniqueCount="201">
  <si>
    <t>MUL</t>
  </si>
  <si>
    <t>Multidisciplinary Studies</t>
  </si>
  <si>
    <t>Graduate School</t>
  </si>
  <si>
    <t>School of Education</t>
  </si>
  <si>
    <t>ECP</t>
  </si>
  <si>
    <t>Ed Leadership SBL/SDL Combined</t>
  </si>
  <si>
    <t>Elementary Education &amp; Reading</t>
  </si>
  <si>
    <t>School of The Professions</t>
  </si>
  <si>
    <t>CRJ</t>
  </si>
  <si>
    <t>Criminal Justice</t>
  </si>
  <si>
    <t>PNM</t>
  </si>
  <si>
    <t>Public and Nonprofit Mgmt</t>
  </si>
  <si>
    <t>Political Science</t>
  </si>
  <si>
    <t>ADE</t>
  </si>
  <si>
    <t>Adult Education</t>
  </si>
  <si>
    <t>School of Arts and Humanities</t>
  </si>
  <si>
    <t>HIS</t>
  </si>
  <si>
    <t>History</t>
  </si>
  <si>
    <t>History and Social Studies Edu</t>
  </si>
  <si>
    <t>Computer Information Systems</t>
  </si>
  <si>
    <t>AED</t>
  </si>
  <si>
    <t>Art Education K-12</t>
  </si>
  <si>
    <t>EDL</t>
  </si>
  <si>
    <t>Educational Leadership</t>
  </si>
  <si>
    <t>SBI</t>
  </si>
  <si>
    <t>Science Edu: Biology 7-12</t>
  </si>
  <si>
    <t>Earth Sciences and Science Edu</t>
  </si>
  <si>
    <t>CTE</t>
  </si>
  <si>
    <t>Career &amp; Technical Ed</t>
  </si>
  <si>
    <t>CRS</t>
  </si>
  <si>
    <t>Creative Studies</t>
  </si>
  <si>
    <t>Int. Ctr for Studies in Creat</t>
  </si>
  <si>
    <t>GND</t>
  </si>
  <si>
    <t>Graduate Non-Degree</t>
  </si>
  <si>
    <t>MTS</t>
  </si>
  <si>
    <t>Mathematics 7-12</t>
  </si>
  <si>
    <t>Mathematics</t>
  </si>
  <si>
    <t>SSS</t>
  </si>
  <si>
    <t>Social Studies 7-12</t>
  </si>
  <si>
    <t>ENG</t>
  </si>
  <si>
    <t>English</t>
  </si>
  <si>
    <t>HEA</t>
  </si>
  <si>
    <t>Higher Ed/Student Affairs Adm</t>
  </si>
  <si>
    <t>Higher Education Admin</t>
  </si>
  <si>
    <t>Career &amp; Technical Education</t>
  </si>
  <si>
    <t>Chemistry</t>
  </si>
  <si>
    <t>Art Education</t>
  </si>
  <si>
    <t>EDT</t>
  </si>
  <si>
    <t>Educational Technology</t>
  </si>
  <si>
    <t>Industrial Technology</t>
  </si>
  <si>
    <t>XCE</t>
  </si>
  <si>
    <t>Special Education: Childhood E</t>
  </si>
  <si>
    <t>Exceptional Education</t>
  </si>
  <si>
    <t>CRT</t>
  </si>
  <si>
    <t>Creativity and Change Leadersh</t>
  </si>
  <si>
    <t>IDT</t>
  </si>
  <si>
    <t>EXS</t>
  </si>
  <si>
    <t xml:space="preserve"> Stu w/Dis SWD Generalist 7-12</t>
  </si>
  <si>
    <t>EXC</t>
  </si>
  <si>
    <t>Special Education: Early Child</t>
  </si>
  <si>
    <t>PMG</t>
  </si>
  <si>
    <t>Public Management</t>
  </si>
  <si>
    <t>BIO</t>
  </si>
  <si>
    <t>Biology</t>
  </si>
  <si>
    <t>Economics and Finance</t>
  </si>
  <si>
    <t>CNS</t>
  </si>
  <si>
    <t>Art Conservation</t>
  </si>
  <si>
    <t>CEC</t>
  </si>
  <si>
    <t>Childhood &amp; Early Childhood Ed</t>
  </si>
  <si>
    <t>SLP</t>
  </si>
  <si>
    <t>Speech-Language Pathology</t>
  </si>
  <si>
    <t>Speech Language Pathology</t>
  </si>
  <si>
    <t>EDTW</t>
  </si>
  <si>
    <t>Pre-Educational Technology</t>
  </si>
  <si>
    <t>XMT</t>
  </si>
  <si>
    <t>SWD Gen 7-12 &amp; 7-12 Math</t>
  </si>
  <si>
    <t>LBT</t>
  </si>
  <si>
    <t>Literacy Specialist, Birth -12</t>
  </si>
  <si>
    <t>CUR</t>
  </si>
  <si>
    <t>Curriculum &amp; Instr</t>
  </si>
  <si>
    <t>ENS</t>
  </si>
  <si>
    <t>English 7-12</t>
  </si>
  <si>
    <t>AEC</t>
  </si>
  <si>
    <t>Applied Economics</t>
  </si>
  <si>
    <t>MST</t>
  </si>
  <si>
    <t>Museum Studies</t>
  </si>
  <si>
    <t>White</t>
  </si>
  <si>
    <t>ACM</t>
  </si>
  <si>
    <t>Prof Appl Computational Math</t>
  </si>
  <si>
    <t>HRD</t>
  </si>
  <si>
    <t>Human Resource Development</t>
  </si>
  <si>
    <t>TED</t>
  </si>
  <si>
    <t>Technology Education</t>
  </si>
  <si>
    <t>EAS</t>
  </si>
  <si>
    <t>Earth Sciences</t>
  </si>
  <si>
    <t>XEN</t>
  </si>
  <si>
    <t>SWD Gen 7-12 &amp; 7-12 Eng Lang</t>
  </si>
  <si>
    <t>FSC</t>
  </si>
  <si>
    <t>Forensic Science</t>
  </si>
  <si>
    <t>Physics</t>
  </si>
  <si>
    <t>XSO</t>
  </si>
  <si>
    <t>SWD Gen 7-12 &amp; 7-12 Soc Stud</t>
  </si>
  <si>
    <t>SEA</t>
  </si>
  <si>
    <t>Science Edu: Earth Sci 7-12</t>
  </si>
  <si>
    <t>Black</t>
  </si>
  <si>
    <t>PHS</t>
  </si>
  <si>
    <t>Physics Education 7-12</t>
  </si>
  <si>
    <t>PNMW</t>
  </si>
  <si>
    <t>Pre-Public and Nonprofit Mgt</t>
  </si>
  <si>
    <t>XBI</t>
  </si>
  <si>
    <t>SWD Gen 7-12 &amp; 7-12 Biology</t>
  </si>
  <si>
    <t>CAS-ED</t>
  </si>
  <si>
    <t>MS-GR</t>
  </si>
  <si>
    <t>MS-SP</t>
  </si>
  <si>
    <t>MS-ED</t>
  </si>
  <si>
    <t>MSED-ED</t>
  </si>
  <si>
    <t>GRCT-SP</t>
  </si>
  <si>
    <t>MSED-SP</t>
  </si>
  <si>
    <t>MSED-AH</t>
  </si>
  <si>
    <t>MA-AH</t>
  </si>
  <si>
    <t>MSED-NS</t>
  </si>
  <si>
    <t>MPA-NS</t>
  </si>
  <si>
    <t>MA-NS</t>
  </si>
  <si>
    <t>GRCT-NS</t>
  </si>
  <si>
    <t>MA-GR</t>
  </si>
  <si>
    <t>GRCT-ED</t>
  </si>
  <si>
    <t>MS-NS</t>
  </si>
  <si>
    <t>English Total</t>
  </si>
  <si>
    <t>Adult Education Total</t>
  </si>
  <si>
    <t>Elementary Education &amp; Reading Total</t>
  </si>
  <si>
    <t>Exceptional Education Total</t>
  </si>
  <si>
    <t>Earth Sciences and Science Edu Total</t>
  </si>
  <si>
    <t>History and Social Studies Edu Total</t>
  </si>
  <si>
    <t>Mathematics Total</t>
  </si>
  <si>
    <t>Political Science Total</t>
  </si>
  <si>
    <t>Computer Information Systems Total</t>
  </si>
  <si>
    <t>Int. Ctr for Studies in Creat Total</t>
  </si>
  <si>
    <t>Graduate School Total</t>
  </si>
  <si>
    <t>School of Natural and Social Sciences</t>
  </si>
  <si>
    <t>Asian</t>
  </si>
  <si>
    <t>Hawaiian</t>
  </si>
  <si>
    <t>Total</t>
  </si>
  <si>
    <t>Indian</t>
  </si>
  <si>
    <t>Inter.</t>
  </si>
  <si>
    <t>Two or More</t>
  </si>
  <si>
    <t>Undiscl</t>
  </si>
  <si>
    <t>[Institutional Research Home]</t>
  </si>
  <si>
    <t>XES</t>
  </si>
  <si>
    <t>SWD Gen 7-12 &amp; 7-12 Earth Sci</t>
  </si>
  <si>
    <t>NODEGREE-GR</t>
  </si>
  <si>
    <t>GRPRE-SP</t>
  </si>
  <si>
    <t>Engineering Technology</t>
  </si>
  <si>
    <t>Engineering Technology Total</t>
  </si>
  <si>
    <t>SCH</t>
  </si>
  <si>
    <t>Science Edu: Chemistry 7-12</t>
  </si>
  <si>
    <t>Great Lakes Center</t>
  </si>
  <si>
    <t>GLE</t>
  </si>
  <si>
    <t>Great Lakes Ecosystem Sci - MA</t>
  </si>
  <si>
    <t>GLS</t>
  </si>
  <si>
    <t>Great Lakes Ecosystem Sci - MS</t>
  </si>
  <si>
    <t>Great Lakes Center Total</t>
  </si>
  <si>
    <t>GRPRE-NS</t>
  </si>
  <si>
    <t>Graduate Programs by Department</t>
  </si>
  <si>
    <t>Spring 2015</t>
  </si>
  <si>
    <t>Major</t>
  </si>
  <si>
    <t>Program</t>
  </si>
  <si>
    <t>Major_Desc</t>
  </si>
  <si>
    <t>Hisp.</t>
  </si>
  <si>
    <t>Modern and Classical Languages</t>
  </si>
  <si>
    <t>FLE</t>
  </si>
  <si>
    <t>Foreign Language Education</t>
  </si>
  <si>
    <t>Music</t>
  </si>
  <si>
    <t>MED</t>
  </si>
  <si>
    <t>MM-AH</t>
  </si>
  <si>
    <t>Music Education</t>
  </si>
  <si>
    <t>School of Arts and Humanities Totals</t>
  </si>
  <si>
    <t>EXCW</t>
  </si>
  <si>
    <t>GRPRE-ED</t>
  </si>
  <si>
    <t>Pre-Spec Ed: Early Childhood</t>
  </si>
  <si>
    <t>XCEW</t>
  </si>
  <si>
    <t>Pre-Spec Ed: Childhood Educa</t>
  </si>
  <si>
    <t>XFR</t>
  </si>
  <si>
    <t>SWD Gen 7-12 &amp; 7-12 French</t>
  </si>
  <si>
    <t>School of Education Totals</t>
  </si>
  <si>
    <t>BIOW</t>
  </si>
  <si>
    <t>Pre-Biology</t>
  </si>
  <si>
    <t>Biology Total</t>
  </si>
  <si>
    <t>BA-NS</t>
  </si>
  <si>
    <t>ACMW</t>
  </si>
  <si>
    <t>Pre-Prof Applied &amp; Comp Math</t>
  </si>
  <si>
    <t>School of Natural and Social Sciences Totals</t>
  </si>
  <si>
    <t>HEAW</t>
  </si>
  <si>
    <t>Pre-Higher Ed/Std Affairs Adm</t>
  </si>
  <si>
    <t>Higher Education Admin Total</t>
  </si>
  <si>
    <t>School of The Professions Totals</t>
  </si>
  <si>
    <t>Graduate Totals</t>
  </si>
  <si>
    <t>IGPE Students</t>
  </si>
  <si>
    <t>Total Graduate w. IGPE</t>
  </si>
  <si>
    <t>[Spring 2015 - Fact Sheet]</t>
  </si>
  <si>
    <t xml:space="preserve">BUFFALO STATE </t>
  </si>
  <si>
    <t>School and Departments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</si>
</sst>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40" fillId="34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53" applyFill="1" applyAlignment="1" applyProtection="1">
      <alignment horizontal="center"/>
      <protection/>
    </xf>
    <xf numFmtId="0" fontId="4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STUDENT_DATA/Spring2013/factspring10.htm" TargetMode="External" /><Relationship Id="rId2" Type="http://schemas.openxmlformats.org/officeDocument/2006/relationships/hyperlink" Target="../../../../../STUDENT_DATA/index.html" TargetMode="External" /><Relationship Id="rId3" Type="http://schemas.openxmlformats.org/officeDocument/2006/relationships/hyperlink" Target="http://institutionalresearch.buffalostate.edu/spring-2015" TargetMode="External" /><Relationship Id="rId4" Type="http://schemas.openxmlformats.org/officeDocument/2006/relationships/hyperlink" Target="http://institutionalresearch.buffalostate.ed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showGridLines="0" tabSelected="1" zoomScalePageLayoutView="0" workbookViewId="0" topLeftCell="A1">
      <pane ySplit="6" topLeftCell="A19" activePane="bottomLeft" state="frozen"/>
      <selection pane="topLeft" activeCell="A1" sqref="A1"/>
      <selection pane="bottomLeft" activeCell="D136" sqref="D136"/>
    </sheetView>
  </sheetViews>
  <sheetFormatPr defaultColWidth="9.140625" defaultRowHeight="15"/>
  <cols>
    <col min="1" max="1" width="33.28125" style="1" customWidth="1"/>
    <col min="2" max="3" width="9.421875" style="1" customWidth="1"/>
    <col min="4" max="4" width="29.140625" style="1" customWidth="1"/>
    <col min="5" max="5" width="8.00390625" style="1" customWidth="1"/>
    <col min="6" max="6" width="6.421875" style="1" customWidth="1"/>
    <col min="7" max="7" width="9.7109375" style="1" bestFit="1" customWidth="1"/>
    <col min="8" max="10" width="6.421875" style="1" customWidth="1"/>
    <col min="11" max="11" width="13.140625" style="1" bestFit="1" customWidth="1"/>
    <col min="12" max="12" width="7.8515625" style="1" bestFit="1" customWidth="1"/>
    <col min="13" max="13" width="6.421875" style="1" customWidth="1"/>
    <col min="14" max="14" width="8.421875" style="1" bestFit="1" customWidth="1"/>
    <col min="15" max="16384" width="9.140625" style="1" customWidth="1"/>
  </cols>
  <sheetData>
    <row r="1" spans="1:14" ht="18">
      <c r="A1" s="8" t="s">
        <v>199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 t="s">
        <v>162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>
      <c r="A4" s="6" t="s">
        <v>163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t="s">
        <v>200</v>
      </c>
      <c r="B6" t="s">
        <v>164</v>
      </c>
      <c r="C6" t="s">
        <v>165</v>
      </c>
      <c r="D6" t="s">
        <v>166</v>
      </c>
      <c r="E6" s="3" t="s">
        <v>139</v>
      </c>
      <c r="F6" s="3" t="s">
        <v>86</v>
      </c>
      <c r="G6" s="3" t="s">
        <v>104</v>
      </c>
      <c r="H6" s="3" t="s">
        <v>167</v>
      </c>
      <c r="I6" s="3" t="s">
        <v>144</v>
      </c>
      <c r="J6" s="3" t="s">
        <v>143</v>
      </c>
      <c r="K6" s="3" t="s">
        <v>145</v>
      </c>
      <c r="L6" s="3" t="s">
        <v>142</v>
      </c>
      <c r="M6" s="3" t="s">
        <v>140</v>
      </c>
      <c r="N6" s="3" t="s">
        <v>141</v>
      </c>
    </row>
    <row r="7" spans="1:14" ht="15">
      <c r="A7" s="4" t="s">
        <v>15</v>
      </c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5">
      <c r="A8" t="s">
        <v>66</v>
      </c>
      <c r="B8" t="s">
        <v>65</v>
      </c>
      <c r="C8" t="s">
        <v>119</v>
      </c>
      <c r="D8" t="s">
        <v>66</v>
      </c>
      <c r="E8">
        <v>1</v>
      </c>
      <c r="F8">
        <v>13</v>
      </c>
      <c r="G8"/>
      <c r="H8">
        <v>1</v>
      </c>
      <c r="I8">
        <v>2</v>
      </c>
      <c r="J8">
        <v>1</v>
      </c>
      <c r="K8">
        <v>1</v>
      </c>
      <c r="L8">
        <v>1</v>
      </c>
      <c r="M8"/>
      <c r="N8">
        <f>SUM(E8:M8)</f>
        <v>20</v>
      </c>
    </row>
    <row r="9" spans="1:14" ht="15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5">
      <c r="A10" t="s">
        <v>46</v>
      </c>
      <c r="B10" t="s">
        <v>20</v>
      </c>
      <c r="C10" t="s">
        <v>118</v>
      </c>
      <c r="D10" t="s">
        <v>21</v>
      </c>
      <c r="E10"/>
      <c r="F10">
        <v>21</v>
      </c>
      <c r="G10"/>
      <c r="H10"/>
      <c r="I10"/>
      <c r="J10"/>
      <c r="K10"/>
      <c r="L10"/>
      <c r="M10"/>
      <c r="N10">
        <f>SUM(E10:M10)</f>
        <v>21</v>
      </c>
    </row>
    <row r="11" spans="1:14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5">
      <c r="A12" t="s">
        <v>40</v>
      </c>
      <c r="B12" t="s">
        <v>39</v>
      </c>
      <c r="C12" t="s">
        <v>119</v>
      </c>
      <c r="D12" t="s">
        <v>40</v>
      </c>
      <c r="E12"/>
      <c r="F12">
        <v>17</v>
      </c>
      <c r="G12">
        <v>2</v>
      </c>
      <c r="H12">
        <v>1</v>
      </c>
      <c r="I12">
        <v>1</v>
      </c>
      <c r="J12"/>
      <c r="K12"/>
      <c r="L12"/>
      <c r="M12"/>
      <c r="N12">
        <f>SUM(E12:M12)</f>
        <v>21</v>
      </c>
    </row>
    <row r="13" spans="1:14" ht="15">
      <c r="A13"/>
      <c r="B13" t="s">
        <v>80</v>
      </c>
      <c r="C13" t="s">
        <v>118</v>
      </c>
      <c r="D13" t="s">
        <v>81</v>
      </c>
      <c r="E13"/>
      <c r="F13">
        <v>6</v>
      </c>
      <c r="G13"/>
      <c r="H13">
        <v>1</v>
      </c>
      <c r="I13"/>
      <c r="J13"/>
      <c r="K13"/>
      <c r="L13"/>
      <c r="M13"/>
      <c r="N13">
        <f>SUM(E13:M13)</f>
        <v>7</v>
      </c>
    </row>
    <row r="14" spans="1:14" ht="15">
      <c r="A14" t="s">
        <v>127</v>
      </c>
      <c r="B14"/>
      <c r="C14"/>
      <c r="D14"/>
      <c r="E14"/>
      <c r="F14">
        <v>23</v>
      </c>
      <c r="G14">
        <v>2</v>
      </c>
      <c r="H14">
        <v>2</v>
      </c>
      <c r="I14">
        <v>1</v>
      </c>
      <c r="J14"/>
      <c r="K14"/>
      <c r="L14"/>
      <c r="M14"/>
      <c r="N14">
        <f>SUM(N12:N13)</f>
        <v>28</v>
      </c>
    </row>
    <row r="15" spans="1:14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5">
      <c r="A16" t="s">
        <v>168</v>
      </c>
      <c r="B16" t="s">
        <v>169</v>
      </c>
      <c r="C16" t="s">
        <v>118</v>
      </c>
      <c r="D16" t="s">
        <v>170</v>
      </c>
      <c r="E16"/>
      <c r="F16">
        <v>1</v>
      </c>
      <c r="G16"/>
      <c r="H16"/>
      <c r="I16"/>
      <c r="J16"/>
      <c r="K16"/>
      <c r="L16"/>
      <c r="M16"/>
      <c r="N16">
        <f>SUM(E16:M16)</f>
        <v>1</v>
      </c>
    </row>
    <row r="17" spans="1:14" s="2" customFormat="1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5">
      <c r="A18" t="s">
        <v>171</v>
      </c>
      <c r="B18" t="s">
        <v>172</v>
      </c>
      <c r="C18" t="s">
        <v>173</v>
      </c>
      <c r="D18" t="s">
        <v>174</v>
      </c>
      <c r="E18"/>
      <c r="F18">
        <v>10</v>
      </c>
      <c r="G18"/>
      <c r="H18"/>
      <c r="I18"/>
      <c r="J18"/>
      <c r="K18"/>
      <c r="L18"/>
      <c r="M18"/>
      <c r="N18">
        <f>SUM(E18:M18)</f>
        <v>10</v>
      </c>
    </row>
    <row r="19" spans="1:14" s="2" customFormat="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5">
      <c r="A20" s="4" t="s">
        <v>175</v>
      </c>
      <c r="B20" s="4"/>
      <c r="C20" s="4"/>
      <c r="D20" s="4"/>
      <c r="E20" s="4">
        <f aca="true" t="shared" si="0" ref="E20:M20">SUM(E18,E16,E14,E10,E8)</f>
        <v>1</v>
      </c>
      <c r="F20" s="4">
        <f t="shared" si="0"/>
        <v>68</v>
      </c>
      <c r="G20" s="4">
        <f t="shared" si="0"/>
        <v>2</v>
      </c>
      <c r="H20" s="4">
        <f t="shared" si="0"/>
        <v>3</v>
      </c>
      <c r="I20" s="4">
        <f t="shared" si="0"/>
        <v>3</v>
      </c>
      <c r="J20" s="4">
        <f t="shared" si="0"/>
        <v>1</v>
      </c>
      <c r="K20" s="4">
        <f t="shared" si="0"/>
        <v>1</v>
      </c>
      <c r="L20" s="4">
        <f t="shared" si="0"/>
        <v>1</v>
      </c>
      <c r="M20" s="4">
        <f t="shared" si="0"/>
        <v>0</v>
      </c>
      <c r="N20" s="4">
        <f>SUM(N18,N16,N14,N10,N8)</f>
        <v>80</v>
      </c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s="4" t="s">
        <v>3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>
      <c r="A23" t="s">
        <v>14</v>
      </c>
      <c r="B23" t="s">
        <v>13</v>
      </c>
      <c r="C23" t="s">
        <v>125</v>
      </c>
      <c r="D23" t="s">
        <v>14</v>
      </c>
      <c r="E23"/>
      <c r="F23">
        <v>3</v>
      </c>
      <c r="G23">
        <v>1</v>
      </c>
      <c r="H23"/>
      <c r="I23"/>
      <c r="J23"/>
      <c r="K23"/>
      <c r="L23"/>
      <c r="M23"/>
      <c r="N23">
        <f>SUM(E23:M23)</f>
        <v>4</v>
      </c>
    </row>
    <row r="24" spans="1:14" ht="15">
      <c r="A24"/>
      <c r="B24"/>
      <c r="C24" t="s">
        <v>114</v>
      </c>
      <c r="D24" t="s">
        <v>14</v>
      </c>
      <c r="E24"/>
      <c r="F24">
        <v>27</v>
      </c>
      <c r="G24">
        <v>11</v>
      </c>
      <c r="H24">
        <v>2</v>
      </c>
      <c r="I24"/>
      <c r="J24"/>
      <c r="K24"/>
      <c r="L24"/>
      <c r="M24"/>
      <c r="N24">
        <f>SUM(E24:M24)</f>
        <v>40</v>
      </c>
    </row>
    <row r="25" spans="1:14" ht="15">
      <c r="A25"/>
      <c r="B25" t="s">
        <v>89</v>
      </c>
      <c r="C25" t="s">
        <v>125</v>
      </c>
      <c r="D25" t="s">
        <v>90</v>
      </c>
      <c r="E25"/>
      <c r="F25">
        <v>2</v>
      </c>
      <c r="G25">
        <v>2</v>
      </c>
      <c r="H25"/>
      <c r="I25"/>
      <c r="J25"/>
      <c r="K25"/>
      <c r="L25"/>
      <c r="M25"/>
      <c r="N25">
        <f>SUM(E25:M25)</f>
        <v>4</v>
      </c>
    </row>
    <row r="26" spans="1:14" s="2" customFormat="1" ht="15">
      <c r="A26" t="s">
        <v>128</v>
      </c>
      <c r="B26"/>
      <c r="C26"/>
      <c r="D26"/>
      <c r="E26">
        <f aca="true" t="shared" si="1" ref="E26:M26">SUM(E23:E25)</f>
        <v>0</v>
      </c>
      <c r="F26">
        <f t="shared" si="1"/>
        <v>32</v>
      </c>
      <c r="G26">
        <f t="shared" si="1"/>
        <v>14</v>
      </c>
      <c r="H26">
        <f t="shared" si="1"/>
        <v>2</v>
      </c>
      <c r="I26">
        <f t="shared" si="1"/>
        <v>0</v>
      </c>
      <c r="J26">
        <f t="shared" si="1"/>
        <v>0</v>
      </c>
      <c r="K26">
        <f t="shared" si="1"/>
        <v>0</v>
      </c>
      <c r="L26">
        <f t="shared" si="1"/>
        <v>0</v>
      </c>
      <c r="M26">
        <f t="shared" si="1"/>
        <v>0</v>
      </c>
      <c r="N26">
        <f>SUM(N23:N25)</f>
        <v>48</v>
      </c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 t="s">
        <v>28</v>
      </c>
      <c r="B28" t="s">
        <v>27</v>
      </c>
      <c r="C28" t="s">
        <v>115</v>
      </c>
      <c r="D28" t="s">
        <v>44</v>
      </c>
      <c r="E28"/>
      <c r="F28">
        <v>18</v>
      </c>
      <c r="G28">
        <v>2</v>
      </c>
      <c r="H28"/>
      <c r="I28"/>
      <c r="J28"/>
      <c r="K28"/>
      <c r="L28"/>
      <c r="M28"/>
      <c r="N28">
        <f>SUM(E28:M28)</f>
        <v>20</v>
      </c>
    </row>
    <row r="29" spans="1:14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s="2" customFormat="1" ht="15">
      <c r="A30" t="s">
        <v>6</v>
      </c>
      <c r="B30" t="s">
        <v>67</v>
      </c>
      <c r="C30" t="s">
        <v>115</v>
      </c>
      <c r="D30" t="s">
        <v>68</v>
      </c>
      <c r="E30">
        <v>2</v>
      </c>
      <c r="F30">
        <v>10</v>
      </c>
      <c r="G30">
        <v>2</v>
      </c>
      <c r="H30"/>
      <c r="I30"/>
      <c r="J30"/>
      <c r="K30"/>
      <c r="L30"/>
      <c r="M30"/>
      <c r="N30">
        <f>SUM(E30:M30)</f>
        <v>14</v>
      </c>
    </row>
    <row r="31" spans="1:14" ht="15">
      <c r="A31"/>
      <c r="B31" t="s">
        <v>78</v>
      </c>
      <c r="C31" t="s">
        <v>115</v>
      </c>
      <c r="D31" t="s">
        <v>79</v>
      </c>
      <c r="E31"/>
      <c r="F31">
        <v>43</v>
      </c>
      <c r="G31">
        <v>1</v>
      </c>
      <c r="H31"/>
      <c r="I31">
        <v>1</v>
      </c>
      <c r="J31">
        <v>1</v>
      </c>
      <c r="K31"/>
      <c r="L31">
        <v>1</v>
      </c>
      <c r="M31"/>
      <c r="N31">
        <f>SUM(E31:M31)</f>
        <v>47</v>
      </c>
    </row>
    <row r="32" spans="1:14" ht="15">
      <c r="A32"/>
      <c r="B32" t="s">
        <v>4</v>
      </c>
      <c r="C32" t="s">
        <v>111</v>
      </c>
      <c r="D32" t="s">
        <v>5</v>
      </c>
      <c r="E32">
        <v>1</v>
      </c>
      <c r="F32">
        <v>19</v>
      </c>
      <c r="G32">
        <v>2</v>
      </c>
      <c r="H32"/>
      <c r="I32"/>
      <c r="J32"/>
      <c r="K32"/>
      <c r="L32"/>
      <c r="M32"/>
      <c r="N32">
        <f>SUM(E32:M32)</f>
        <v>22</v>
      </c>
    </row>
    <row r="33" spans="1:14" ht="15">
      <c r="A33"/>
      <c r="B33" t="s">
        <v>22</v>
      </c>
      <c r="C33" t="s">
        <v>111</v>
      </c>
      <c r="D33" t="s">
        <v>23</v>
      </c>
      <c r="E33"/>
      <c r="F33">
        <v>5</v>
      </c>
      <c r="G33">
        <v>1</v>
      </c>
      <c r="H33">
        <v>1</v>
      </c>
      <c r="I33"/>
      <c r="J33"/>
      <c r="K33"/>
      <c r="L33"/>
      <c r="M33"/>
      <c r="N33">
        <f>SUM(E33:M33)</f>
        <v>7</v>
      </c>
    </row>
    <row r="34" spans="1:14" ht="15">
      <c r="A34"/>
      <c r="B34" t="s">
        <v>76</v>
      </c>
      <c r="C34" t="s">
        <v>115</v>
      </c>
      <c r="D34" t="s">
        <v>77</v>
      </c>
      <c r="E34"/>
      <c r="F34">
        <v>38</v>
      </c>
      <c r="G34"/>
      <c r="H34"/>
      <c r="I34"/>
      <c r="J34"/>
      <c r="K34"/>
      <c r="L34"/>
      <c r="M34"/>
      <c r="N34">
        <f>SUM(E34:M34)</f>
        <v>38</v>
      </c>
    </row>
    <row r="35" spans="1:14" ht="15">
      <c r="A35" t="s">
        <v>129</v>
      </c>
      <c r="B35"/>
      <c r="C35"/>
      <c r="D35"/>
      <c r="E35">
        <f aca="true" t="shared" si="2" ref="E35:M35">SUM(E30:E34)</f>
        <v>3</v>
      </c>
      <c r="F35">
        <f t="shared" si="2"/>
        <v>115</v>
      </c>
      <c r="G35">
        <f t="shared" si="2"/>
        <v>6</v>
      </c>
      <c r="H35">
        <f t="shared" si="2"/>
        <v>1</v>
      </c>
      <c r="I35">
        <f t="shared" si="2"/>
        <v>1</v>
      </c>
      <c r="J35">
        <f t="shared" si="2"/>
        <v>1</v>
      </c>
      <c r="K35">
        <f t="shared" si="2"/>
        <v>0</v>
      </c>
      <c r="L35">
        <f t="shared" si="2"/>
        <v>1</v>
      </c>
      <c r="M35">
        <f t="shared" si="2"/>
        <v>0</v>
      </c>
      <c r="N35">
        <f>SUM(N30:N34)</f>
        <v>128</v>
      </c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s="2" customFormat="1" ht="15">
      <c r="A37" t="s">
        <v>52</v>
      </c>
      <c r="B37" t="s">
        <v>58</v>
      </c>
      <c r="C37" t="s">
        <v>115</v>
      </c>
      <c r="D37" t="s">
        <v>59</v>
      </c>
      <c r="E37"/>
      <c r="F37">
        <v>17</v>
      </c>
      <c r="G37"/>
      <c r="H37"/>
      <c r="I37">
        <v>1</v>
      </c>
      <c r="J37"/>
      <c r="K37"/>
      <c r="L37"/>
      <c r="M37"/>
      <c r="N37">
        <f aca="true" t="shared" si="3" ref="N37:N47">SUM(E37:M37)</f>
        <v>18</v>
      </c>
    </row>
    <row r="38" spans="1:14" s="2" customFormat="1" ht="15">
      <c r="A38"/>
      <c r="B38" t="s">
        <v>176</v>
      </c>
      <c r="C38" t="s">
        <v>177</v>
      </c>
      <c r="D38" t="s">
        <v>178</v>
      </c>
      <c r="E38"/>
      <c r="F38">
        <v>1</v>
      </c>
      <c r="G38">
        <v>1</v>
      </c>
      <c r="H38"/>
      <c r="I38"/>
      <c r="J38"/>
      <c r="K38"/>
      <c r="L38"/>
      <c r="M38"/>
      <c r="N38">
        <f t="shared" si="3"/>
        <v>2</v>
      </c>
    </row>
    <row r="39" spans="1:14" ht="15">
      <c r="A39"/>
      <c r="B39" t="s">
        <v>56</v>
      </c>
      <c r="C39" t="s">
        <v>115</v>
      </c>
      <c r="D39" t="s">
        <v>57</v>
      </c>
      <c r="E39"/>
      <c r="F39">
        <v>34</v>
      </c>
      <c r="G39">
        <v>2</v>
      </c>
      <c r="H39">
        <v>1</v>
      </c>
      <c r="I39"/>
      <c r="J39"/>
      <c r="K39"/>
      <c r="L39"/>
      <c r="M39"/>
      <c r="N39">
        <f t="shared" si="3"/>
        <v>37</v>
      </c>
    </row>
    <row r="40" spans="1:14" ht="15">
      <c r="A40"/>
      <c r="B40" t="s">
        <v>109</v>
      </c>
      <c r="C40" t="s">
        <v>115</v>
      </c>
      <c r="D40" t="s">
        <v>110</v>
      </c>
      <c r="E40"/>
      <c r="F40">
        <v>1</v>
      </c>
      <c r="G40"/>
      <c r="H40"/>
      <c r="I40"/>
      <c r="J40"/>
      <c r="K40"/>
      <c r="L40"/>
      <c r="M40"/>
      <c r="N40">
        <f t="shared" si="3"/>
        <v>1</v>
      </c>
    </row>
    <row r="41" spans="1:14" ht="15">
      <c r="A41"/>
      <c r="B41" t="s">
        <v>50</v>
      </c>
      <c r="C41" t="s">
        <v>115</v>
      </c>
      <c r="D41" t="s">
        <v>51</v>
      </c>
      <c r="E41"/>
      <c r="F41">
        <v>91</v>
      </c>
      <c r="G41">
        <v>3</v>
      </c>
      <c r="H41"/>
      <c r="I41"/>
      <c r="J41"/>
      <c r="K41"/>
      <c r="L41"/>
      <c r="M41"/>
      <c r="N41">
        <f t="shared" si="3"/>
        <v>94</v>
      </c>
    </row>
    <row r="42" spans="1:14" ht="15">
      <c r="A42"/>
      <c r="B42" t="s">
        <v>179</v>
      </c>
      <c r="C42" t="s">
        <v>177</v>
      </c>
      <c r="D42" t="s">
        <v>180</v>
      </c>
      <c r="E42"/>
      <c r="F42">
        <v>2</v>
      </c>
      <c r="G42"/>
      <c r="H42"/>
      <c r="I42"/>
      <c r="J42"/>
      <c r="K42"/>
      <c r="L42"/>
      <c r="M42"/>
      <c r="N42">
        <f t="shared" si="3"/>
        <v>2</v>
      </c>
    </row>
    <row r="43" spans="1:14" ht="15">
      <c r="A43"/>
      <c r="B43" t="s">
        <v>95</v>
      </c>
      <c r="C43" t="s">
        <v>115</v>
      </c>
      <c r="D43" t="s">
        <v>96</v>
      </c>
      <c r="E43"/>
      <c r="F43">
        <v>10</v>
      </c>
      <c r="G43"/>
      <c r="H43"/>
      <c r="I43"/>
      <c r="J43"/>
      <c r="K43"/>
      <c r="L43">
        <v>1</v>
      </c>
      <c r="M43"/>
      <c r="N43">
        <f t="shared" si="3"/>
        <v>11</v>
      </c>
    </row>
    <row r="44" spans="1:14" ht="15">
      <c r="A44"/>
      <c r="B44" t="s">
        <v>147</v>
      </c>
      <c r="C44" t="s">
        <v>115</v>
      </c>
      <c r="D44" t="s">
        <v>148</v>
      </c>
      <c r="E44"/>
      <c r="F44">
        <v>1</v>
      </c>
      <c r="G44"/>
      <c r="H44"/>
      <c r="I44"/>
      <c r="J44"/>
      <c r="K44"/>
      <c r="L44"/>
      <c r="M44"/>
      <c r="N44">
        <f t="shared" si="3"/>
        <v>1</v>
      </c>
    </row>
    <row r="45" spans="1:14" ht="15">
      <c r="A45"/>
      <c r="B45" t="s">
        <v>181</v>
      </c>
      <c r="C45" t="s">
        <v>115</v>
      </c>
      <c r="D45" t="s">
        <v>182</v>
      </c>
      <c r="E45"/>
      <c r="F45">
        <v>2</v>
      </c>
      <c r="G45"/>
      <c r="H45"/>
      <c r="I45"/>
      <c r="J45"/>
      <c r="K45"/>
      <c r="L45"/>
      <c r="M45"/>
      <c r="N45">
        <f t="shared" si="3"/>
        <v>2</v>
      </c>
    </row>
    <row r="46" spans="1:14" ht="15">
      <c r="A46"/>
      <c r="B46" t="s">
        <v>74</v>
      </c>
      <c r="C46" t="s">
        <v>115</v>
      </c>
      <c r="D46" t="s">
        <v>75</v>
      </c>
      <c r="E46"/>
      <c r="F46">
        <v>5</v>
      </c>
      <c r="G46">
        <v>1</v>
      </c>
      <c r="H46">
        <v>2</v>
      </c>
      <c r="I46"/>
      <c r="J46"/>
      <c r="K46"/>
      <c r="L46"/>
      <c r="M46"/>
      <c r="N46">
        <f t="shared" si="3"/>
        <v>8</v>
      </c>
    </row>
    <row r="47" spans="1:14" ht="15">
      <c r="A47"/>
      <c r="B47" t="s">
        <v>100</v>
      </c>
      <c r="C47" t="s">
        <v>115</v>
      </c>
      <c r="D47" t="s">
        <v>101</v>
      </c>
      <c r="E47"/>
      <c r="F47">
        <v>11</v>
      </c>
      <c r="G47"/>
      <c r="H47"/>
      <c r="I47"/>
      <c r="J47"/>
      <c r="K47"/>
      <c r="L47"/>
      <c r="M47"/>
      <c r="N47">
        <f t="shared" si="3"/>
        <v>11</v>
      </c>
    </row>
    <row r="48" spans="1:14" ht="15">
      <c r="A48" t="s">
        <v>130</v>
      </c>
      <c r="B48"/>
      <c r="C48"/>
      <c r="D48"/>
      <c r="E48">
        <f aca="true" t="shared" si="4" ref="E48:M48">SUM(E37:E47)</f>
        <v>0</v>
      </c>
      <c r="F48">
        <f t="shared" si="4"/>
        <v>175</v>
      </c>
      <c r="G48">
        <f t="shared" si="4"/>
        <v>7</v>
      </c>
      <c r="H48">
        <f t="shared" si="4"/>
        <v>3</v>
      </c>
      <c r="I48">
        <f t="shared" si="4"/>
        <v>1</v>
      </c>
      <c r="J48">
        <f t="shared" si="4"/>
        <v>0</v>
      </c>
      <c r="K48">
        <f t="shared" si="4"/>
        <v>0</v>
      </c>
      <c r="L48">
        <f t="shared" si="4"/>
        <v>1</v>
      </c>
      <c r="M48">
        <f t="shared" si="4"/>
        <v>0</v>
      </c>
      <c r="N48">
        <f>SUM(N37:N47)</f>
        <v>187</v>
      </c>
    </row>
    <row r="49" spans="1:14" s="2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>
      <c r="A50" s="4" t="s">
        <v>183</v>
      </c>
      <c r="B50" s="4"/>
      <c r="C50" s="4"/>
      <c r="D50" s="4"/>
      <c r="E50" s="4">
        <f aca="true" t="shared" si="5" ref="E50:M50">SUM(E48,E35,E28,E26)</f>
        <v>3</v>
      </c>
      <c r="F50" s="4">
        <f t="shared" si="5"/>
        <v>340</v>
      </c>
      <c r="G50" s="4">
        <f t="shared" si="5"/>
        <v>29</v>
      </c>
      <c r="H50" s="4">
        <f t="shared" si="5"/>
        <v>6</v>
      </c>
      <c r="I50" s="4">
        <f t="shared" si="5"/>
        <v>2</v>
      </c>
      <c r="J50" s="4">
        <f t="shared" si="5"/>
        <v>1</v>
      </c>
      <c r="K50" s="4">
        <f t="shared" si="5"/>
        <v>0</v>
      </c>
      <c r="L50" s="4">
        <f t="shared" si="5"/>
        <v>2</v>
      </c>
      <c r="M50" s="4">
        <f t="shared" si="5"/>
        <v>0</v>
      </c>
      <c r="N50" s="4">
        <f>SUM(N48,N35,N28,N26)</f>
        <v>383</v>
      </c>
    </row>
    <row r="51" spans="1:14" s="2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">
      <c r="A52" s="4" t="s">
        <v>138</v>
      </c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">
      <c r="A53" t="s">
        <v>63</v>
      </c>
      <c r="B53" t="s">
        <v>62</v>
      </c>
      <c r="C53" t="s">
        <v>122</v>
      </c>
      <c r="D53" t="s">
        <v>63</v>
      </c>
      <c r="E53"/>
      <c r="F53">
        <v>17</v>
      </c>
      <c r="G53">
        <v>3</v>
      </c>
      <c r="H53"/>
      <c r="I53">
        <v>1</v>
      </c>
      <c r="J53">
        <v>7</v>
      </c>
      <c r="K53"/>
      <c r="L53"/>
      <c r="M53"/>
      <c r="N53">
        <f>SUM(E53:M53)</f>
        <v>28</v>
      </c>
    </row>
    <row r="54" spans="1:14" ht="15">
      <c r="A54"/>
      <c r="B54" t="s">
        <v>184</v>
      </c>
      <c r="C54" t="s">
        <v>161</v>
      </c>
      <c r="D54" t="s">
        <v>185</v>
      </c>
      <c r="E54"/>
      <c r="F54">
        <v>1</v>
      </c>
      <c r="G54"/>
      <c r="H54"/>
      <c r="I54"/>
      <c r="J54"/>
      <c r="K54"/>
      <c r="L54"/>
      <c r="M54"/>
      <c r="N54">
        <f>SUM(E54:M54)</f>
        <v>1</v>
      </c>
    </row>
    <row r="55" spans="1:14" ht="15">
      <c r="A55" t="s">
        <v>186</v>
      </c>
      <c r="B55"/>
      <c r="C55"/>
      <c r="D55"/>
      <c r="E55">
        <f aca="true" t="shared" si="6" ref="E55:M55">SUM(E53:E54)</f>
        <v>0</v>
      </c>
      <c r="F55">
        <f t="shared" si="6"/>
        <v>18</v>
      </c>
      <c r="G55">
        <f t="shared" si="6"/>
        <v>3</v>
      </c>
      <c r="H55">
        <f t="shared" si="6"/>
        <v>0</v>
      </c>
      <c r="I55">
        <f t="shared" si="6"/>
        <v>1</v>
      </c>
      <c r="J55">
        <f t="shared" si="6"/>
        <v>7</v>
      </c>
      <c r="K55">
        <f t="shared" si="6"/>
        <v>0</v>
      </c>
      <c r="L55">
        <f t="shared" si="6"/>
        <v>0</v>
      </c>
      <c r="M55">
        <f t="shared" si="6"/>
        <v>0</v>
      </c>
      <c r="N55">
        <f>SUM(N53:N54)</f>
        <v>29</v>
      </c>
    </row>
    <row r="56" spans="1:14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2" customFormat="1" ht="15">
      <c r="A57" t="s">
        <v>45</v>
      </c>
      <c r="B57" t="s">
        <v>97</v>
      </c>
      <c r="C57" t="s">
        <v>126</v>
      </c>
      <c r="D57" t="s">
        <v>98</v>
      </c>
      <c r="E57">
        <v>2</v>
      </c>
      <c r="F57">
        <v>7</v>
      </c>
      <c r="G57"/>
      <c r="H57"/>
      <c r="I57"/>
      <c r="J57">
        <v>1</v>
      </c>
      <c r="K57"/>
      <c r="L57"/>
      <c r="M57"/>
      <c r="N57">
        <f>SUM(E57:M57)</f>
        <v>10</v>
      </c>
    </row>
    <row r="58" spans="1:14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5">
      <c r="A59" t="s">
        <v>26</v>
      </c>
      <c r="B59" t="s">
        <v>93</v>
      </c>
      <c r="C59" t="s">
        <v>120</v>
      </c>
      <c r="D59" t="s">
        <v>94</v>
      </c>
      <c r="E59"/>
      <c r="F59">
        <v>1</v>
      </c>
      <c r="G59"/>
      <c r="H59"/>
      <c r="I59"/>
      <c r="J59"/>
      <c r="K59"/>
      <c r="L59"/>
      <c r="M59"/>
      <c r="N59">
        <f>SUM(E59:M59)</f>
        <v>1</v>
      </c>
    </row>
    <row r="60" spans="1:14" ht="15">
      <c r="A60"/>
      <c r="B60" t="s">
        <v>24</v>
      </c>
      <c r="C60" t="s">
        <v>120</v>
      </c>
      <c r="D60" t="s">
        <v>25</v>
      </c>
      <c r="E60"/>
      <c r="F60">
        <v>7</v>
      </c>
      <c r="G60"/>
      <c r="H60"/>
      <c r="I60"/>
      <c r="J60">
        <v>1</v>
      </c>
      <c r="K60"/>
      <c r="L60"/>
      <c r="M60"/>
      <c r="N60">
        <f>SUM(E60:M60)</f>
        <v>8</v>
      </c>
    </row>
    <row r="61" spans="1:14" ht="15">
      <c r="A61"/>
      <c r="B61" t="s">
        <v>153</v>
      </c>
      <c r="C61" t="s">
        <v>120</v>
      </c>
      <c r="D61" t="s">
        <v>154</v>
      </c>
      <c r="E61"/>
      <c r="F61">
        <v>5</v>
      </c>
      <c r="G61"/>
      <c r="H61">
        <v>1</v>
      </c>
      <c r="I61"/>
      <c r="J61"/>
      <c r="K61"/>
      <c r="L61"/>
      <c r="M61"/>
      <c r="N61">
        <f>SUM(E61:M61)</f>
        <v>6</v>
      </c>
    </row>
    <row r="62" spans="1:14" ht="15">
      <c r="A62"/>
      <c r="B62" t="s">
        <v>102</v>
      </c>
      <c r="C62" t="s">
        <v>120</v>
      </c>
      <c r="D62" t="s">
        <v>103</v>
      </c>
      <c r="E62"/>
      <c r="F62">
        <v>3</v>
      </c>
      <c r="G62"/>
      <c r="H62"/>
      <c r="I62"/>
      <c r="J62"/>
      <c r="K62"/>
      <c r="L62"/>
      <c r="M62"/>
      <c r="N62">
        <f>SUM(E62:M62)</f>
        <v>3</v>
      </c>
    </row>
    <row r="63" spans="1:14" ht="15">
      <c r="A63" t="s">
        <v>131</v>
      </c>
      <c r="B63"/>
      <c r="C63"/>
      <c r="D63"/>
      <c r="E63">
        <f aca="true" t="shared" si="7" ref="E63:M63">SUM(E59:E62)</f>
        <v>0</v>
      </c>
      <c r="F63">
        <f t="shared" si="7"/>
        <v>16</v>
      </c>
      <c r="G63">
        <f t="shared" si="7"/>
        <v>0</v>
      </c>
      <c r="H63">
        <f t="shared" si="7"/>
        <v>1</v>
      </c>
      <c r="I63">
        <f t="shared" si="7"/>
        <v>0</v>
      </c>
      <c r="J63">
        <f t="shared" si="7"/>
        <v>1</v>
      </c>
      <c r="K63">
        <f t="shared" si="7"/>
        <v>0</v>
      </c>
      <c r="L63">
        <f t="shared" si="7"/>
        <v>0</v>
      </c>
      <c r="M63">
        <f t="shared" si="7"/>
        <v>0</v>
      </c>
      <c r="N63">
        <f>SUM(N59:N62)</f>
        <v>18</v>
      </c>
    </row>
    <row r="64" spans="1:14" s="2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2" customFormat="1" ht="15">
      <c r="A65" t="s">
        <v>64</v>
      </c>
      <c r="B65" t="s">
        <v>82</v>
      </c>
      <c r="C65" t="s">
        <v>122</v>
      </c>
      <c r="D65" t="s">
        <v>83</v>
      </c>
      <c r="E65"/>
      <c r="F65">
        <v>17</v>
      </c>
      <c r="G65">
        <v>6</v>
      </c>
      <c r="H65"/>
      <c r="I65">
        <v>1</v>
      </c>
      <c r="J65">
        <v>5</v>
      </c>
      <c r="K65"/>
      <c r="L65"/>
      <c r="M65"/>
      <c r="N65">
        <f>SUM(E65:M65)</f>
        <v>29</v>
      </c>
    </row>
    <row r="66" spans="1:1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5">
      <c r="A67" t="s">
        <v>155</v>
      </c>
      <c r="B67" t="s">
        <v>156</v>
      </c>
      <c r="C67" t="s">
        <v>122</v>
      </c>
      <c r="D67" t="s">
        <v>157</v>
      </c>
      <c r="E67"/>
      <c r="F67">
        <v>3</v>
      </c>
      <c r="G67"/>
      <c r="H67"/>
      <c r="I67">
        <v>1</v>
      </c>
      <c r="J67">
        <v>1</v>
      </c>
      <c r="K67"/>
      <c r="L67"/>
      <c r="M67"/>
      <c r="N67">
        <f>SUM(E67:M67)</f>
        <v>5</v>
      </c>
    </row>
    <row r="68" spans="1:14" ht="15">
      <c r="A68"/>
      <c r="B68" t="s">
        <v>158</v>
      </c>
      <c r="C68" t="s">
        <v>126</v>
      </c>
      <c r="D68" t="s">
        <v>159</v>
      </c>
      <c r="E68"/>
      <c r="F68">
        <v>5</v>
      </c>
      <c r="G68"/>
      <c r="H68"/>
      <c r="I68"/>
      <c r="J68"/>
      <c r="K68"/>
      <c r="L68"/>
      <c r="M68"/>
      <c r="N68">
        <f>SUM(E68:M68)</f>
        <v>5</v>
      </c>
    </row>
    <row r="69" spans="1:14" ht="15">
      <c r="A69" t="s">
        <v>160</v>
      </c>
      <c r="B69"/>
      <c r="C69"/>
      <c r="D69"/>
      <c r="E69">
        <f aca="true" t="shared" si="8" ref="E69:M69">SUM(E67:E68)</f>
        <v>0</v>
      </c>
      <c r="F69">
        <f t="shared" si="8"/>
        <v>8</v>
      </c>
      <c r="G69">
        <f t="shared" si="8"/>
        <v>0</v>
      </c>
      <c r="H69">
        <f t="shared" si="8"/>
        <v>0</v>
      </c>
      <c r="I69">
        <f t="shared" si="8"/>
        <v>1</v>
      </c>
      <c r="J69">
        <f t="shared" si="8"/>
        <v>1</v>
      </c>
      <c r="K69">
        <f t="shared" si="8"/>
        <v>0</v>
      </c>
      <c r="L69">
        <f t="shared" si="8"/>
        <v>0</v>
      </c>
      <c r="M69">
        <f t="shared" si="8"/>
        <v>0</v>
      </c>
      <c r="N69">
        <f>SUM(N67:N68)</f>
        <v>10</v>
      </c>
    </row>
    <row r="70" spans="1:14" s="2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5">
      <c r="A71" t="s">
        <v>18</v>
      </c>
      <c r="B71" t="s">
        <v>16</v>
      </c>
      <c r="C71" t="s">
        <v>187</v>
      </c>
      <c r="D71" t="s">
        <v>17</v>
      </c>
      <c r="E71"/>
      <c r="F71"/>
      <c r="G71">
        <v>1</v>
      </c>
      <c r="H71"/>
      <c r="I71"/>
      <c r="J71"/>
      <c r="K71"/>
      <c r="L71"/>
      <c r="M71"/>
      <c r="N71">
        <f>SUM(E71:M71)</f>
        <v>1</v>
      </c>
    </row>
    <row r="72" spans="1:14" ht="15">
      <c r="A72"/>
      <c r="B72"/>
      <c r="C72" t="s">
        <v>122</v>
      </c>
      <c r="D72" t="s">
        <v>17</v>
      </c>
      <c r="E72"/>
      <c r="F72">
        <v>22</v>
      </c>
      <c r="G72"/>
      <c r="H72">
        <v>2</v>
      </c>
      <c r="I72">
        <v>1</v>
      </c>
      <c r="J72"/>
      <c r="K72">
        <v>1</v>
      </c>
      <c r="L72"/>
      <c r="M72"/>
      <c r="N72">
        <f>SUM(E72:M72)</f>
        <v>26</v>
      </c>
    </row>
    <row r="73" spans="1:14" s="2" customFormat="1" ht="15">
      <c r="A73"/>
      <c r="B73" t="s">
        <v>84</v>
      </c>
      <c r="C73" t="s">
        <v>123</v>
      </c>
      <c r="D73" t="s">
        <v>85</v>
      </c>
      <c r="E73"/>
      <c r="F73">
        <v>1</v>
      </c>
      <c r="G73"/>
      <c r="H73"/>
      <c r="I73"/>
      <c r="J73"/>
      <c r="K73"/>
      <c r="L73"/>
      <c r="M73"/>
      <c r="N73">
        <f>SUM(E73:M73)</f>
        <v>1</v>
      </c>
    </row>
    <row r="74" spans="1:14" ht="15">
      <c r="A74"/>
      <c r="B74"/>
      <c r="C74" t="s">
        <v>122</v>
      </c>
      <c r="D74" t="s">
        <v>85</v>
      </c>
      <c r="E74"/>
      <c r="F74">
        <v>14</v>
      </c>
      <c r="G74">
        <v>1</v>
      </c>
      <c r="H74">
        <v>1</v>
      </c>
      <c r="I74"/>
      <c r="J74"/>
      <c r="K74"/>
      <c r="L74">
        <v>1</v>
      </c>
      <c r="M74"/>
      <c r="N74">
        <f>SUM(E74:M74)</f>
        <v>17</v>
      </c>
    </row>
    <row r="75" spans="1:14" ht="15">
      <c r="A75"/>
      <c r="B75" t="s">
        <v>37</v>
      </c>
      <c r="C75" t="s">
        <v>120</v>
      </c>
      <c r="D75" t="s">
        <v>38</v>
      </c>
      <c r="E75"/>
      <c r="F75">
        <v>3</v>
      </c>
      <c r="G75">
        <v>1</v>
      </c>
      <c r="H75"/>
      <c r="I75"/>
      <c r="J75"/>
      <c r="K75"/>
      <c r="L75"/>
      <c r="M75"/>
      <c r="N75">
        <f>SUM(E75:M75)</f>
        <v>4</v>
      </c>
    </row>
    <row r="76" spans="1:14" s="2" customFormat="1" ht="15">
      <c r="A76" t="s">
        <v>132</v>
      </c>
      <c r="B76"/>
      <c r="C76"/>
      <c r="D76"/>
      <c r="E76">
        <f aca="true" t="shared" si="9" ref="E76:M76">SUM(E71:E75)</f>
        <v>0</v>
      </c>
      <c r="F76">
        <f t="shared" si="9"/>
        <v>40</v>
      </c>
      <c r="G76">
        <f t="shared" si="9"/>
        <v>3</v>
      </c>
      <c r="H76">
        <f t="shared" si="9"/>
        <v>3</v>
      </c>
      <c r="I76">
        <f t="shared" si="9"/>
        <v>1</v>
      </c>
      <c r="J76">
        <f t="shared" si="9"/>
        <v>0</v>
      </c>
      <c r="K76">
        <f t="shared" si="9"/>
        <v>1</v>
      </c>
      <c r="L76">
        <f t="shared" si="9"/>
        <v>1</v>
      </c>
      <c r="M76">
        <f t="shared" si="9"/>
        <v>0</v>
      </c>
      <c r="N76">
        <f>SUM(N71:N75)</f>
        <v>49</v>
      </c>
    </row>
    <row r="77" spans="1:1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2" customFormat="1" ht="15">
      <c r="A78" t="s">
        <v>36</v>
      </c>
      <c r="B78" t="s">
        <v>87</v>
      </c>
      <c r="C78" t="s">
        <v>126</v>
      </c>
      <c r="D78" t="s">
        <v>88</v>
      </c>
      <c r="E78"/>
      <c r="F78">
        <v>10</v>
      </c>
      <c r="G78"/>
      <c r="H78"/>
      <c r="I78"/>
      <c r="J78">
        <v>1</v>
      </c>
      <c r="K78"/>
      <c r="L78"/>
      <c r="M78"/>
      <c r="N78">
        <f>SUM(E78:M78)</f>
        <v>11</v>
      </c>
    </row>
    <row r="79" spans="1:14" ht="15">
      <c r="A79"/>
      <c r="B79" t="s">
        <v>188</v>
      </c>
      <c r="C79" t="s">
        <v>161</v>
      </c>
      <c r="D79" t="s">
        <v>189</v>
      </c>
      <c r="E79"/>
      <c r="F79"/>
      <c r="G79"/>
      <c r="H79"/>
      <c r="I79"/>
      <c r="J79">
        <v>1</v>
      </c>
      <c r="K79"/>
      <c r="L79"/>
      <c r="M79"/>
      <c r="N79">
        <f>SUM(E79:M79)</f>
        <v>1</v>
      </c>
    </row>
    <row r="80" spans="1:14" s="2" customFormat="1" ht="15">
      <c r="A80"/>
      <c r="B80" t="s">
        <v>34</v>
      </c>
      <c r="C80" t="s">
        <v>120</v>
      </c>
      <c r="D80" t="s">
        <v>35</v>
      </c>
      <c r="E80">
        <v>1</v>
      </c>
      <c r="F80">
        <v>16</v>
      </c>
      <c r="G80"/>
      <c r="H80"/>
      <c r="I80"/>
      <c r="J80">
        <v>1</v>
      </c>
      <c r="K80"/>
      <c r="L80"/>
      <c r="M80"/>
      <c r="N80">
        <f>SUM(E80:M80)</f>
        <v>18</v>
      </c>
    </row>
    <row r="81" spans="1:14" ht="15">
      <c r="A81" t="s">
        <v>133</v>
      </c>
      <c r="B81"/>
      <c r="C81"/>
      <c r="D81"/>
      <c r="E81">
        <f aca="true" t="shared" si="10" ref="E81:M81">SUM(E78:E80)</f>
        <v>1</v>
      </c>
      <c r="F81">
        <f t="shared" si="10"/>
        <v>26</v>
      </c>
      <c r="G81">
        <f t="shared" si="10"/>
        <v>0</v>
      </c>
      <c r="H81">
        <f t="shared" si="10"/>
        <v>0</v>
      </c>
      <c r="I81">
        <f t="shared" si="10"/>
        <v>0</v>
      </c>
      <c r="J81">
        <f t="shared" si="10"/>
        <v>3</v>
      </c>
      <c r="K81">
        <f t="shared" si="10"/>
        <v>0</v>
      </c>
      <c r="L81">
        <f t="shared" si="10"/>
        <v>0</v>
      </c>
      <c r="M81">
        <f t="shared" si="10"/>
        <v>0</v>
      </c>
      <c r="N81">
        <f>SUM(N78:N80)</f>
        <v>30</v>
      </c>
    </row>
    <row r="82" spans="1:14" s="2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5">
      <c r="A83" t="s">
        <v>99</v>
      </c>
      <c r="B83" t="s">
        <v>105</v>
      </c>
      <c r="C83" t="s">
        <v>120</v>
      </c>
      <c r="D83" t="s">
        <v>106</v>
      </c>
      <c r="E83"/>
      <c r="F83">
        <v>4</v>
      </c>
      <c r="G83"/>
      <c r="H83"/>
      <c r="I83"/>
      <c r="J83"/>
      <c r="K83"/>
      <c r="L83"/>
      <c r="M83"/>
      <c r="N83">
        <f>SUM(E83:M83)</f>
        <v>4</v>
      </c>
    </row>
    <row r="84" spans="1:14" s="2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5">
      <c r="A85" t="s">
        <v>12</v>
      </c>
      <c r="B85" t="s">
        <v>60</v>
      </c>
      <c r="C85" t="s">
        <v>123</v>
      </c>
      <c r="D85" t="s">
        <v>61</v>
      </c>
      <c r="E85"/>
      <c r="F85">
        <v>6</v>
      </c>
      <c r="G85"/>
      <c r="H85"/>
      <c r="I85"/>
      <c r="J85"/>
      <c r="K85"/>
      <c r="L85"/>
      <c r="M85"/>
      <c r="N85">
        <f>SUM(E85:M85)</f>
        <v>6</v>
      </c>
    </row>
    <row r="86" spans="1:14" ht="15">
      <c r="A86"/>
      <c r="B86" t="s">
        <v>10</v>
      </c>
      <c r="C86" t="s">
        <v>121</v>
      </c>
      <c r="D86" t="s">
        <v>11</v>
      </c>
      <c r="E86">
        <v>2</v>
      </c>
      <c r="F86">
        <v>42</v>
      </c>
      <c r="G86">
        <v>18</v>
      </c>
      <c r="H86">
        <v>10</v>
      </c>
      <c r="I86">
        <v>1</v>
      </c>
      <c r="J86">
        <v>1</v>
      </c>
      <c r="K86"/>
      <c r="L86">
        <v>2</v>
      </c>
      <c r="M86"/>
      <c r="N86">
        <f>SUM(E86:M86)</f>
        <v>76</v>
      </c>
    </row>
    <row r="87" spans="1:14" s="2" customFormat="1" ht="15">
      <c r="A87"/>
      <c r="B87" t="s">
        <v>107</v>
      </c>
      <c r="C87" t="s">
        <v>161</v>
      </c>
      <c r="D87" t="s">
        <v>108</v>
      </c>
      <c r="E87"/>
      <c r="F87">
        <v>2</v>
      </c>
      <c r="G87">
        <v>1</v>
      </c>
      <c r="H87"/>
      <c r="I87"/>
      <c r="J87"/>
      <c r="K87"/>
      <c r="L87"/>
      <c r="M87"/>
      <c r="N87">
        <f>SUM(E87:M87)</f>
        <v>3</v>
      </c>
    </row>
    <row r="88" spans="1:14" s="2" customFormat="1" ht="15">
      <c r="A88" t="s">
        <v>134</v>
      </c>
      <c r="B88"/>
      <c r="C88"/>
      <c r="D88"/>
      <c r="E88">
        <f aca="true" t="shared" si="11" ref="E88:M88">SUM(E85:E87)</f>
        <v>2</v>
      </c>
      <c r="F88">
        <f t="shared" si="11"/>
        <v>50</v>
      </c>
      <c r="G88">
        <f t="shared" si="11"/>
        <v>19</v>
      </c>
      <c r="H88">
        <f t="shared" si="11"/>
        <v>10</v>
      </c>
      <c r="I88">
        <f t="shared" si="11"/>
        <v>1</v>
      </c>
      <c r="J88">
        <f t="shared" si="11"/>
        <v>1</v>
      </c>
      <c r="K88">
        <f t="shared" si="11"/>
        <v>0</v>
      </c>
      <c r="L88">
        <f t="shared" si="11"/>
        <v>2</v>
      </c>
      <c r="M88">
        <f t="shared" si="11"/>
        <v>0</v>
      </c>
      <c r="N88">
        <f>SUM(N85:N87)</f>
        <v>85</v>
      </c>
    </row>
    <row r="89" spans="1:14" s="2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5">
      <c r="A90" s="4" t="s">
        <v>190</v>
      </c>
      <c r="B90"/>
      <c r="C90"/>
      <c r="D90"/>
      <c r="E90" s="4">
        <v>5</v>
      </c>
      <c r="F90" s="4">
        <v>186</v>
      </c>
      <c r="G90" s="4">
        <v>31</v>
      </c>
      <c r="H90" s="4">
        <v>14</v>
      </c>
      <c r="I90" s="4">
        <v>5</v>
      </c>
      <c r="J90" s="4">
        <v>19</v>
      </c>
      <c r="K90" s="4">
        <v>1</v>
      </c>
      <c r="L90" s="4">
        <v>3</v>
      </c>
      <c r="M90" s="4"/>
      <c r="N90" s="4">
        <v>264</v>
      </c>
    </row>
    <row r="91" spans="1:14" s="2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2" customFormat="1" ht="15">
      <c r="A92" s="4" t="s">
        <v>7</v>
      </c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5">
      <c r="A93" t="s">
        <v>19</v>
      </c>
      <c r="B93" t="s">
        <v>47</v>
      </c>
      <c r="C93" t="s">
        <v>117</v>
      </c>
      <c r="D93" t="s">
        <v>48</v>
      </c>
      <c r="E93"/>
      <c r="F93">
        <v>18</v>
      </c>
      <c r="G93">
        <v>1</v>
      </c>
      <c r="H93">
        <v>1</v>
      </c>
      <c r="I93"/>
      <c r="J93">
        <v>4</v>
      </c>
      <c r="K93"/>
      <c r="L93"/>
      <c r="M93"/>
      <c r="N93">
        <v>24</v>
      </c>
    </row>
    <row r="94" spans="1:14" ht="15">
      <c r="A94"/>
      <c r="B94" t="s">
        <v>72</v>
      </c>
      <c r="C94" t="s">
        <v>150</v>
      </c>
      <c r="D94" t="s">
        <v>73</v>
      </c>
      <c r="E94"/>
      <c r="F94">
        <v>1</v>
      </c>
      <c r="G94"/>
      <c r="H94"/>
      <c r="I94"/>
      <c r="J94"/>
      <c r="K94"/>
      <c r="L94"/>
      <c r="M94"/>
      <c r="N94">
        <v>1</v>
      </c>
    </row>
    <row r="95" spans="1:14" ht="15">
      <c r="A95" t="s">
        <v>135</v>
      </c>
      <c r="B95"/>
      <c r="C95"/>
      <c r="D95"/>
      <c r="E95">
        <f aca="true" t="shared" si="12" ref="E95:M95">SUM(E93:E94)</f>
        <v>0</v>
      </c>
      <c r="F95">
        <f t="shared" si="12"/>
        <v>19</v>
      </c>
      <c r="G95">
        <f t="shared" si="12"/>
        <v>1</v>
      </c>
      <c r="H95">
        <f t="shared" si="12"/>
        <v>1</v>
      </c>
      <c r="I95">
        <f t="shared" si="12"/>
        <v>0</v>
      </c>
      <c r="J95">
        <f t="shared" si="12"/>
        <v>4</v>
      </c>
      <c r="K95">
        <f t="shared" si="12"/>
        <v>0</v>
      </c>
      <c r="L95">
        <f t="shared" si="12"/>
        <v>0</v>
      </c>
      <c r="M95">
        <f t="shared" si="12"/>
        <v>0</v>
      </c>
      <c r="N95">
        <f>SUM(N93:N94)</f>
        <v>25</v>
      </c>
    </row>
    <row r="96" spans="1:1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2" customFormat="1" ht="15">
      <c r="A97" t="s">
        <v>9</v>
      </c>
      <c r="B97" t="s">
        <v>8</v>
      </c>
      <c r="C97" t="s">
        <v>113</v>
      </c>
      <c r="D97" t="s">
        <v>9</v>
      </c>
      <c r="E97"/>
      <c r="F97">
        <v>9</v>
      </c>
      <c r="G97">
        <v>1</v>
      </c>
      <c r="H97">
        <v>3</v>
      </c>
      <c r="I97"/>
      <c r="J97"/>
      <c r="K97"/>
      <c r="L97"/>
      <c r="M97"/>
      <c r="N97">
        <v>13</v>
      </c>
    </row>
    <row r="98" spans="1:14" s="2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5">
      <c r="A99" t="s">
        <v>151</v>
      </c>
      <c r="B99" t="s">
        <v>55</v>
      </c>
      <c r="C99" t="s">
        <v>113</v>
      </c>
      <c r="D99" t="s">
        <v>49</v>
      </c>
      <c r="E99">
        <v>2</v>
      </c>
      <c r="F99">
        <v>12</v>
      </c>
      <c r="G99">
        <v>1</v>
      </c>
      <c r="H99"/>
      <c r="I99"/>
      <c r="J99">
        <v>2</v>
      </c>
      <c r="K99"/>
      <c r="L99"/>
      <c r="M99"/>
      <c r="N99">
        <v>17</v>
      </c>
    </row>
    <row r="100" spans="1:14" ht="15">
      <c r="A100"/>
      <c r="B100" t="s">
        <v>91</v>
      </c>
      <c r="C100" t="s">
        <v>117</v>
      </c>
      <c r="D100" t="s">
        <v>92</v>
      </c>
      <c r="E100"/>
      <c r="F100">
        <v>13</v>
      </c>
      <c r="G100"/>
      <c r="H100"/>
      <c r="I100"/>
      <c r="J100"/>
      <c r="K100"/>
      <c r="L100"/>
      <c r="M100"/>
      <c r="N100">
        <v>13</v>
      </c>
    </row>
    <row r="101" spans="1:14" ht="15">
      <c r="A101" t="s">
        <v>152</v>
      </c>
      <c r="B101"/>
      <c r="C101"/>
      <c r="D101"/>
      <c r="E101">
        <f aca="true" t="shared" si="13" ref="E101:M101">SUM(E99:E100)</f>
        <v>2</v>
      </c>
      <c r="F101">
        <f t="shared" si="13"/>
        <v>25</v>
      </c>
      <c r="G101">
        <f t="shared" si="13"/>
        <v>1</v>
      </c>
      <c r="H101">
        <f t="shared" si="13"/>
        <v>0</v>
      </c>
      <c r="I101">
        <f t="shared" si="13"/>
        <v>0</v>
      </c>
      <c r="J101">
        <f t="shared" si="13"/>
        <v>2</v>
      </c>
      <c r="K101">
        <f t="shared" si="13"/>
        <v>0</v>
      </c>
      <c r="L101">
        <f t="shared" si="13"/>
        <v>0</v>
      </c>
      <c r="M101">
        <f t="shared" si="13"/>
        <v>0</v>
      </c>
      <c r="N101">
        <f>SUM(N99:N100)</f>
        <v>30</v>
      </c>
    </row>
    <row r="102" spans="1:14" s="2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2" customFormat="1" ht="15">
      <c r="A103" t="s">
        <v>43</v>
      </c>
      <c r="B103" t="s">
        <v>41</v>
      </c>
      <c r="C103" t="s">
        <v>113</v>
      </c>
      <c r="D103" t="s">
        <v>42</v>
      </c>
      <c r="E103">
        <v>2</v>
      </c>
      <c r="F103">
        <v>44</v>
      </c>
      <c r="G103">
        <v>15</v>
      </c>
      <c r="H103">
        <v>16</v>
      </c>
      <c r="I103">
        <v>1</v>
      </c>
      <c r="J103"/>
      <c r="K103"/>
      <c r="L103">
        <v>1</v>
      </c>
      <c r="M103"/>
      <c r="N103">
        <v>79</v>
      </c>
    </row>
    <row r="104" spans="1:14" ht="15">
      <c r="A104"/>
      <c r="B104" t="s">
        <v>191</v>
      </c>
      <c r="C104" t="s">
        <v>150</v>
      </c>
      <c r="D104" t="s">
        <v>192</v>
      </c>
      <c r="E104"/>
      <c r="F104">
        <v>1</v>
      </c>
      <c r="G104">
        <v>2</v>
      </c>
      <c r="H104"/>
      <c r="I104"/>
      <c r="J104"/>
      <c r="K104"/>
      <c r="L104"/>
      <c r="M104"/>
      <c r="N104">
        <v>3</v>
      </c>
    </row>
    <row r="105" spans="1:14" ht="15">
      <c r="A105" t="s">
        <v>193</v>
      </c>
      <c r="B105"/>
      <c r="C105"/>
      <c r="D105"/>
      <c r="E105">
        <f aca="true" t="shared" si="14" ref="E105:M105">SUM(E103:E104)</f>
        <v>2</v>
      </c>
      <c r="F105">
        <f t="shared" si="14"/>
        <v>45</v>
      </c>
      <c r="G105">
        <f t="shared" si="14"/>
        <v>17</v>
      </c>
      <c r="H105">
        <f t="shared" si="14"/>
        <v>16</v>
      </c>
      <c r="I105">
        <f t="shared" si="14"/>
        <v>1</v>
      </c>
      <c r="J105">
        <f t="shared" si="14"/>
        <v>0</v>
      </c>
      <c r="K105">
        <f t="shared" si="14"/>
        <v>0</v>
      </c>
      <c r="L105">
        <f t="shared" si="14"/>
        <v>1</v>
      </c>
      <c r="M105">
        <f t="shared" si="14"/>
        <v>0</v>
      </c>
      <c r="N105">
        <f>SUM(N103:N104)</f>
        <v>82</v>
      </c>
    </row>
    <row r="106" spans="1:1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5">
      <c r="A107" t="s">
        <v>31</v>
      </c>
      <c r="B107" t="s">
        <v>29</v>
      </c>
      <c r="C107" t="s">
        <v>113</v>
      </c>
      <c r="D107" t="s">
        <v>30</v>
      </c>
      <c r="E107"/>
      <c r="F107">
        <v>39</v>
      </c>
      <c r="G107">
        <v>4</v>
      </c>
      <c r="H107">
        <v>3</v>
      </c>
      <c r="I107">
        <v>1</v>
      </c>
      <c r="J107">
        <v>7</v>
      </c>
      <c r="K107"/>
      <c r="L107"/>
      <c r="M107"/>
      <c r="N107">
        <v>54</v>
      </c>
    </row>
    <row r="108" spans="1:14" ht="15">
      <c r="A108"/>
      <c r="B108" t="s">
        <v>53</v>
      </c>
      <c r="C108" t="s">
        <v>116</v>
      </c>
      <c r="D108" t="s">
        <v>54</v>
      </c>
      <c r="E108"/>
      <c r="F108">
        <v>11</v>
      </c>
      <c r="G108">
        <v>4</v>
      </c>
      <c r="H108"/>
      <c r="I108"/>
      <c r="J108">
        <v>4</v>
      </c>
      <c r="K108">
        <v>1</v>
      </c>
      <c r="L108"/>
      <c r="M108"/>
      <c r="N108">
        <v>20</v>
      </c>
    </row>
    <row r="109" spans="1:14" s="2" customFormat="1" ht="15">
      <c r="A109" t="s">
        <v>136</v>
      </c>
      <c r="B109"/>
      <c r="C109"/>
      <c r="D109"/>
      <c r="E109">
        <f aca="true" t="shared" si="15" ref="E109:N109">SUM(E107:E108)</f>
        <v>0</v>
      </c>
      <c r="F109">
        <f t="shared" si="15"/>
        <v>50</v>
      </c>
      <c r="G109">
        <f t="shared" si="15"/>
        <v>8</v>
      </c>
      <c r="H109">
        <f t="shared" si="15"/>
        <v>3</v>
      </c>
      <c r="I109">
        <f t="shared" si="15"/>
        <v>1</v>
      </c>
      <c r="J109">
        <f t="shared" si="15"/>
        <v>11</v>
      </c>
      <c r="K109">
        <f t="shared" si="15"/>
        <v>1</v>
      </c>
      <c r="L109">
        <f t="shared" si="15"/>
        <v>0</v>
      </c>
      <c r="M109">
        <f t="shared" si="15"/>
        <v>0</v>
      </c>
      <c r="N109">
        <f t="shared" si="15"/>
        <v>74</v>
      </c>
    </row>
    <row r="110" spans="1:14" s="2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5">
      <c r="A111" t="s">
        <v>71</v>
      </c>
      <c r="B111" t="s">
        <v>69</v>
      </c>
      <c r="C111" t="s">
        <v>117</v>
      </c>
      <c r="D111" t="s">
        <v>70</v>
      </c>
      <c r="E111"/>
      <c r="F111">
        <v>40</v>
      </c>
      <c r="G111"/>
      <c r="H111">
        <v>1</v>
      </c>
      <c r="I111"/>
      <c r="J111">
        <v>4</v>
      </c>
      <c r="K111"/>
      <c r="L111"/>
      <c r="M111"/>
      <c r="N111">
        <v>45</v>
      </c>
    </row>
    <row r="112" spans="1:1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2" customFormat="1" ht="15">
      <c r="A113" s="4" t="s">
        <v>194</v>
      </c>
      <c r="B113"/>
      <c r="C113"/>
      <c r="D113"/>
      <c r="E113" s="4">
        <f aca="true" t="shared" si="16" ref="E113:M113">SUM(E111,E109,E105,E101,E97,E95)</f>
        <v>4</v>
      </c>
      <c r="F113" s="4">
        <f t="shared" si="16"/>
        <v>188</v>
      </c>
      <c r="G113" s="4">
        <f t="shared" si="16"/>
        <v>28</v>
      </c>
      <c r="H113" s="4">
        <f t="shared" si="16"/>
        <v>24</v>
      </c>
      <c r="I113" s="4">
        <f t="shared" si="16"/>
        <v>2</v>
      </c>
      <c r="J113" s="4">
        <f t="shared" si="16"/>
        <v>21</v>
      </c>
      <c r="K113" s="4">
        <f t="shared" si="16"/>
        <v>1</v>
      </c>
      <c r="L113" s="4">
        <f t="shared" si="16"/>
        <v>1</v>
      </c>
      <c r="M113" s="4">
        <f t="shared" si="16"/>
        <v>0</v>
      </c>
      <c r="N113" s="4">
        <f>SUM(N111,N109,N105,N101,N97,N95)</f>
        <v>269</v>
      </c>
    </row>
    <row r="114" spans="1:14" s="2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2" customFormat="1" ht="15">
      <c r="A116" s="4" t="s">
        <v>2</v>
      </c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5">
      <c r="A117" t="s">
        <v>2</v>
      </c>
      <c r="B117" t="s">
        <v>32</v>
      </c>
      <c r="C117" t="s">
        <v>149</v>
      </c>
      <c r="D117" t="s">
        <v>33</v>
      </c>
      <c r="E117"/>
      <c r="F117">
        <v>63</v>
      </c>
      <c r="G117">
        <v>6</v>
      </c>
      <c r="H117"/>
      <c r="I117">
        <v>1</v>
      </c>
      <c r="J117"/>
      <c r="K117">
        <v>1</v>
      </c>
      <c r="L117"/>
      <c r="M117"/>
      <c r="N117">
        <v>71</v>
      </c>
    </row>
    <row r="118" spans="1:14" ht="15">
      <c r="A118"/>
      <c r="B118" t="s">
        <v>0</v>
      </c>
      <c r="C118" t="s">
        <v>124</v>
      </c>
      <c r="D118" t="s">
        <v>1</v>
      </c>
      <c r="E118"/>
      <c r="F118">
        <v>3</v>
      </c>
      <c r="G118"/>
      <c r="H118">
        <v>2</v>
      </c>
      <c r="I118">
        <v>1</v>
      </c>
      <c r="J118"/>
      <c r="K118"/>
      <c r="L118"/>
      <c r="M118"/>
      <c r="N118">
        <v>6</v>
      </c>
    </row>
    <row r="119" spans="1:14" ht="15">
      <c r="A119"/>
      <c r="B119"/>
      <c r="C119" t="s">
        <v>112</v>
      </c>
      <c r="D119" t="s">
        <v>1</v>
      </c>
      <c r="E119"/>
      <c r="F119">
        <v>30</v>
      </c>
      <c r="G119">
        <v>21</v>
      </c>
      <c r="H119">
        <v>4</v>
      </c>
      <c r="I119"/>
      <c r="J119">
        <v>3</v>
      </c>
      <c r="K119"/>
      <c r="L119"/>
      <c r="M119"/>
      <c r="N119">
        <v>58</v>
      </c>
    </row>
    <row r="120" spans="1:14" ht="15">
      <c r="A120" s="4" t="s">
        <v>137</v>
      </c>
      <c r="B120" s="4"/>
      <c r="C120" s="4"/>
      <c r="D120" s="4"/>
      <c r="E120" s="4">
        <f aca="true" t="shared" si="17" ref="E120:M120">SUM(E117:E119)</f>
        <v>0</v>
      </c>
      <c r="F120" s="4">
        <f t="shared" si="17"/>
        <v>96</v>
      </c>
      <c r="G120" s="4">
        <f t="shared" si="17"/>
        <v>27</v>
      </c>
      <c r="H120" s="4">
        <f t="shared" si="17"/>
        <v>6</v>
      </c>
      <c r="I120" s="4">
        <f t="shared" si="17"/>
        <v>2</v>
      </c>
      <c r="J120" s="4">
        <f t="shared" si="17"/>
        <v>3</v>
      </c>
      <c r="K120" s="4">
        <f t="shared" si="17"/>
        <v>1</v>
      </c>
      <c r="L120" s="4">
        <f t="shared" si="17"/>
        <v>0</v>
      </c>
      <c r="M120" s="4">
        <f t="shared" si="17"/>
        <v>0</v>
      </c>
      <c r="N120" s="4">
        <f>SUM(N117:N119)</f>
        <v>135</v>
      </c>
    </row>
    <row r="121" spans="1:14" s="2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5">
      <c r="A122" s="5" t="s">
        <v>195</v>
      </c>
      <c r="B122" s="5"/>
      <c r="C122" s="5"/>
      <c r="D122" s="5"/>
      <c r="E122" s="5">
        <f aca="true" t="shared" si="18" ref="E122:M122">SUM(E120,E113,E90,E50,E20)</f>
        <v>13</v>
      </c>
      <c r="F122" s="5">
        <f t="shared" si="18"/>
        <v>878</v>
      </c>
      <c r="G122" s="5">
        <f t="shared" si="18"/>
        <v>117</v>
      </c>
      <c r="H122" s="5">
        <f t="shared" si="18"/>
        <v>53</v>
      </c>
      <c r="I122" s="5">
        <f t="shared" si="18"/>
        <v>14</v>
      </c>
      <c r="J122" s="5">
        <f t="shared" si="18"/>
        <v>45</v>
      </c>
      <c r="K122" s="5">
        <f t="shared" si="18"/>
        <v>4</v>
      </c>
      <c r="L122" s="5">
        <f t="shared" si="18"/>
        <v>7</v>
      </c>
      <c r="M122" s="5">
        <f t="shared" si="18"/>
        <v>0</v>
      </c>
      <c r="N122" s="5">
        <f>SUM(N120,N113,N90,N50,N20)</f>
        <v>1131</v>
      </c>
    </row>
    <row r="123" spans="1:14" s="2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2" customFormat="1" ht="15">
      <c r="A124" s="4" t="s">
        <v>196</v>
      </c>
      <c r="B124" s="4"/>
      <c r="C124" s="4"/>
      <c r="D124" s="4"/>
      <c r="E124" s="4"/>
      <c r="F124" s="4">
        <v>15</v>
      </c>
      <c r="G124" s="4">
        <v>1</v>
      </c>
      <c r="H124" s="4">
        <v>1</v>
      </c>
      <c r="I124" s="4"/>
      <c r="J124" s="4">
        <v>354</v>
      </c>
      <c r="K124" s="4">
        <v>1</v>
      </c>
      <c r="L124" s="4"/>
      <c r="M124" s="4"/>
      <c r="N124">
        <f>SUM(E124:M124)</f>
        <v>372</v>
      </c>
    </row>
    <row r="125" spans="1:14" s="2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2" customFormat="1" ht="15">
      <c r="A126" s="4" t="s">
        <v>197</v>
      </c>
      <c r="B126" s="4"/>
      <c r="C126" s="4"/>
      <c r="D126" s="4"/>
      <c r="E126" s="4">
        <f aca="true" t="shared" si="19" ref="E126:M126">SUM(E122:E124)</f>
        <v>13</v>
      </c>
      <c r="F126" s="4">
        <f t="shared" si="19"/>
        <v>893</v>
      </c>
      <c r="G126" s="4">
        <f t="shared" si="19"/>
        <v>118</v>
      </c>
      <c r="H126" s="4">
        <f t="shared" si="19"/>
        <v>54</v>
      </c>
      <c r="I126" s="4">
        <f t="shared" si="19"/>
        <v>14</v>
      </c>
      <c r="J126" s="4">
        <f t="shared" si="19"/>
        <v>399</v>
      </c>
      <c r="K126" s="4">
        <f t="shared" si="19"/>
        <v>5</v>
      </c>
      <c r="L126" s="4">
        <f t="shared" si="19"/>
        <v>7</v>
      </c>
      <c r="M126" s="4">
        <f t="shared" si="19"/>
        <v>0</v>
      </c>
      <c r="N126" s="4">
        <f>SUM(N122:N124)</f>
        <v>1503</v>
      </c>
    </row>
    <row r="127" spans="1:14" s="2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9" spans="1:14" ht="15">
      <c r="A129" s="7" t="s">
        <v>198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7" t="s">
        <v>146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</sheetData>
  <sheetProtection password="975D" sheet="1"/>
  <mergeCells count="6">
    <mergeCell ref="A2:N2"/>
    <mergeCell ref="A3:N3"/>
    <mergeCell ref="A4:N4"/>
    <mergeCell ref="A129:N129"/>
    <mergeCell ref="A130:N130"/>
    <mergeCell ref="A1:N1"/>
  </mergeCells>
  <hyperlinks>
    <hyperlink ref="A129:I129" r:id="rId1" display="[Spring 2010 - Fact Sheet]"/>
    <hyperlink ref="A130:I130" r:id="rId2" display="[Institutional Research Home]"/>
    <hyperlink ref="A129:N129" r:id="rId3" display="[Spring 2015 - Fact Sheet]"/>
    <hyperlink ref="A130:N130" r:id="rId4" display="[Institutional Research Home]"/>
  </hyperlinks>
  <printOptions/>
  <pageMargins left="0.7" right="0.7" top="0.75" bottom="0.75" header="0.3" footer="0.3"/>
  <pageSetup horizontalDpi="600" verticalDpi="600" orientation="landscape" scale="66" r:id="rId5"/>
  <rowBreaks count="2" manualBreakCount="2">
    <brk id="51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Gachette, Yves</dc:creator>
  <cp:keywords/>
  <dc:description/>
  <cp:lastModifiedBy>Bonn, Michelle</cp:lastModifiedBy>
  <cp:lastPrinted>2014-11-03T17:30:49Z</cp:lastPrinted>
  <dcterms:created xsi:type="dcterms:W3CDTF">2013-10-04T13:40:25Z</dcterms:created>
  <dcterms:modified xsi:type="dcterms:W3CDTF">2015-03-20T15:28:49Z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